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 abr-jun 2019\"/>
    </mc:Choice>
  </mc:AlternateContent>
  <bookViews>
    <workbookView xWindow="0" yWindow="0" windowWidth="23040" windowHeight="8508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GASTO_E_FIN_01">Hoja1!$B$28</definedName>
    <definedName name="GASTO_E_FIN_02">Hoja1!$C$28</definedName>
    <definedName name="GASTO_E_FIN_03">Hoja1!$D$28</definedName>
    <definedName name="GASTO_E_FIN_04">Hoja1!$E$28</definedName>
    <definedName name="GASTO_E_FIN_05">Hoja1!$F$28</definedName>
    <definedName name="GASTO_E_FIN_06">Hoja1!$G$28</definedName>
    <definedName name="GASTO_E_T1">Hoja1!$B$19</definedName>
    <definedName name="GASTO_E_T2">Hoja1!$C$19</definedName>
    <definedName name="GASTO_E_T3">Hoja1!$D$19</definedName>
    <definedName name="GASTO_E_T4">Hoja1!$E$19</definedName>
    <definedName name="GASTO_E_T5">Hoja1!$F$19</definedName>
    <definedName name="GASTO_E_T6">Hoja1!$G$19</definedName>
    <definedName name="GASTO_NE_FIN_01">Hoja1!$B$18</definedName>
    <definedName name="GASTO_NE_FIN_02">Hoja1!$C$18</definedName>
    <definedName name="GASTO_NE_FIN_03">Hoja1!$D$18</definedName>
    <definedName name="GASTO_NE_FIN_04">Hoja1!$E$18</definedName>
    <definedName name="GASTO_NE_FIN_05">Hoja1!$F$18</definedName>
    <definedName name="GASTO_NE_FIN_06">Hoja1!$G$18</definedName>
    <definedName name="GASTO_NE_T1">Hoja1!$B$9</definedName>
    <definedName name="GASTO_NE_T2">Hoja1!$C$9</definedName>
    <definedName name="GASTO_NE_T3">Hoja1!$D$9</definedName>
    <definedName name="GASTO_NE_T4">Hoja1!$E$9</definedName>
    <definedName name="GASTO_NE_T5">Hoja1!$F$9</definedName>
    <definedName name="GASTO_NE_T6">Hoja1!$G$9</definedName>
    <definedName name="TRIMESTRE">'[1]Info General'!$C$16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  <c r="D19" i="1"/>
  <c r="C19" i="1"/>
  <c r="B19" i="1"/>
  <c r="G9" i="1"/>
  <c r="F9" i="1"/>
  <c r="E9" i="1"/>
  <c r="E29" i="1" s="1"/>
  <c r="D9" i="1"/>
  <c r="C9" i="1"/>
  <c r="B9" i="1"/>
  <c r="A5" i="1"/>
  <c r="A2" i="1"/>
  <c r="D29" i="1" l="1"/>
  <c r="B29" i="1"/>
  <c r="F29" i="1"/>
  <c r="C29" i="1"/>
  <c r="G29" i="1"/>
</calcChain>
</file>

<file path=xl/sharedStrings.xml><?xml version="1.0" encoding="utf-8"?>
<sst xmlns="http://schemas.openxmlformats.org/spreadsheetml/2006/main" count="34" uniqueCount="25">
  <si>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</si>
  <si>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</si>
  <si>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</si>
  <si>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</si>
  <si>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</si>
  <si>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</si>
  <si>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</si>
  <si>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</si>
  <si>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</si>
  <si>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</si>
  <si>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</si>
  <si>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</si>
  <si>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</si>
  <si>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0101 DESPACHO DEL RECTOR</t>
  </si>
  <si>
    <t>0201 DESPACHO DE LA SECRETARIA ACADEMICA</t>
  </si>
  <si>
    <t>0301 DESPACHO DE LA SECRETARIA ADMVA.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</si>
  <si>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</si>
  <si>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</si>
  <si>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</si>
  <si>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</si>
  <si>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</si>
  <si>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</si>
  <si>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</si>
  <si>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III. Total de Egresos (III = I + II)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</si>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</sst>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1" fillId="0" borderId="9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horizontal="left" vertical="center" indent="6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12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0" xfId="0" applyFill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FIN2_240118/a.%202019/Cuenta%20P&#250;blica%202019/Transacci&#243;n%20ZREPASEG%202&#176;%20trimestre19/0361_IDF_PEGT_UPJ_19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junio de 2019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zoomScale="80" zoomScaleNormal="80" workbookViewId="0">
      <selection activeCell="B31" sqref="B31"/>
    </sheetView>
  </sheetViews>
  <sheetFormatPr baseColWidth="10" defaultColWidth="0" defaultRowHeight="0" zeroHeight="1" x14ac:dyDescent="0.3"/>
  <cols>
    <col min="1" max="1" width="59.33203125" customWidth="1"/>
    <col min="2" max="6" width="20.6640625" customWidth="1"/>
    <col min="7" max="7" width="18.33203125" customWidth="1"/>
    <col min="8" max="16384" width="10.6640625" hidden="1"/>
  </cols>
  <sheetData>
    <row r="1" spans="1:7" ht="21" x14ac:dyDescent="0.3">
      <c r="A1" s="1" t="s">
        <v>0</v>
      </c>
      <c r="B1" s="1"/>
      <c r="C1" s="1"/>
      <c r="D1" s="1"/>
      <c r="E1" s="1"/>
      <c r="F1" s="1"/>
      <c r="G1" s="1"/>
    </row>
    <row r="2" spans="1:7" ht="14.4" x14ac:dyDescent="0.3">
      <c r="A2" s="2" t="str">
        <f>ENTE_PUBLICO_A</f>
        <v>UNIVERSIDAD POLITÉCNICA DE JUVENTINO ROSAS, Gobierno del Estado de Guanajuato (a)</v>
      </c>
      <c r="B2" s="3"/>
      <c r="C2" s="3"/>
      <c r="D2" s="3"/>
      <c r="E2" s="3"/>
      <c r="F2" s="3"/>
      <c r="G2" s="4"/>
    </row>
    <row r="3" spans="1:7" ht="14.4" x14ac:dyDescent="0.3">
      <c r="A3" s="5" t="s">
        <v>1</v>
      </c>
      <c r="B3" s="6"/>
      <c r="C3" s="6"/>
      <c r="D3" s="6"/>
      <c r="E3" s="6"/>
      <c r="F3" s="6"/>
      <c r="G3" s="7"/>
    </row>
    <row r="4" spans="1:7" ht="14.4" x14ac:dyDescent="0.3">
      <c r="A4" s="5" t="s">
        <v>2</v>
      </c>
      <c r="B4" s="6"/>
      <c r="C4" s="6"/>
      <c r="D4" s="6"/>
      <c r="E4" s="6"/>
      <c r="F4" s="6"/>
      <c r="G4" s="7"/>
    </row>
    <row r="5" spans="1:7" ht="14.4" x14ac:dyDescent="0.3">
      <c r="A5" s="8" t="str">
        <f>TRIMESTRE</f>
        <v>Del 1 de enero al 30 de junio de 2019 (b)</v>
      </c>
      <c r="B5" s="9"/>
      <c r="C5" s="9"/>
      <c r="D5" s="9"/>
      <c r="E5" s="9"/>
      <c r="F5" s="9"/>
      <c r="G5" s="10"/>
    </row>
    <row r="6" spans="1:7" ht="14.4" x14ac:dyDescent="0.3">
      <c r="A6" s="11" t="s">
        <v>3</v>
      </c>
      <c r="B6" s="12"/>
      <c r="C6" s="12"/>
      <c r="D6" s="12"/>
      <c r="E6" s="12"/>
      <c r="F6" s="12"/>
      <c r="G6" s="13"/>
    </row>
    <row r="7" spans="1:7" ht="14.4" x14ac:dyDescent="0.3">
      <c r="A7" s="14" t="s">
        <v>4</v>
      </c>
      <c r="B7" s="15" t="s">
        <v>5</v>
      </c>
      <c r="C7" s="15"/>
      <c r="D7" s="15"/>
      <c r="E7" s="15"/>
      <c r="F7" s="15"/>
      <c r="G7" s="16" t="s">
        <v>6</v>
      </c>
    </row>
    <row r="8" spans="1:7" ht="28.8" x14ac:dyDescent="0.3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18" t="s">
        <v>11</v>
      </c>
      <c r="G8" s="20"/>
    </row>
    <row r="9" spans="1:7" ht="14.4" x14ac:dyDescent="0.3">
      <c r="A9" s="21" t="s">
        <v>12</v>
      </c>
      <c r="B9" s="22">
        <f>SUM(B10:GASTO_NE_FIN_01)</f>
        <v>38719606.990000002</v>
      </c>
      <c r="C9" s="22">
        <f>SUM(C10:GASTO_NE_FIN_02)</f>
        <v>3798299.92</v>
      </c>
      <c r="D9" s="22">
        <f>SUM(D10:GASTO_NE_FIN_03)</f>
        <v>42517906.909999996</v>
      </c>
      <c r="E9" s="22">
        <f>SUM(E10:GASTO_NE_FIN_04)</f>
        <v>21593095.759999998</v>
      </c>
      <c r="F9" s="22">
        <f>SUM(F10:GASTO_NE_FIN_05)</f>
        <v>21456172.43</v>
      </c>
      <c r="G9" s="22">
        <f>SUM(G10:GASTO_NE_FIN_06)</f>
        <v>20924811.150000002</v>
      </c>
    </row>
    <row r="10" spans="1:7" s="26" customFormat="1" ht="14.4" x14ac:dyDescent="0.3">
      <c r="A10" s="23" t="s">
        <v>13</v>
      </c>
      <c r="B10" s="24">
        <v>1987845.51</v>
      </c>
      <c r="C10" s="24">
        <v>121760</v>
      </c>
      <c r="D10" s="24">
        <v>2109605.5099999998</v>
      </c>
      <c r="E10" s="24">
        <v>961302.76</v>
      </c>
      <c r="F10" s="24">
        <v>930765.76</v>
      </c>
      <c r="G10" s="25">
        <v>1148302.7499999998</v>
      </c>
    </row>
    <row r="11" spans="1:7" s="26" customFormat="1" ht="14.4" x14ac:dyDescent="0.3">
      <c r="A11" s="23" t="s">
        <v>14</v>
      </c>
      <c r="B11" s="24">
        <v>27728531.870000001</v>
      </c>
      <c r="C11" s="24">
        <v>1779523.33</v>
      </c>
      <c r="D11" s="24">
        <v>29508055.200000003</v>
      </c>
      <c r="E11" s="24">
        <v>16594563.24</v>
      </c>
      <c r="F11" s="24">
        <v>16510972.42</v>
      </c>
      <c r="G11" s="25">
        <v>12913491.960000003</v>
      </c>
    </row>
    <row r="12" spans="1:7" s="26" customFormat="1" ht="14.4" x14ac:dyDescent="0.3">
      <c r="A12" s="23" t="s">
        <v>15</v>
      </c>
      <c r="B12" s="24">
        <v>9003229.6099999994</v>
      </c>
      <c r="C12" s="24">
        <v>1897016.59</v>
      </c>
      <c r="D12" s="24">
        <v>10900246.199999999</v>
      </c>
      <c r="E12" s="24">
        <v>4037229.76</v>
      </c>
      <c r="F12" s="24">
        <v>4014434.25</v>
      </c>
      <c r="G12" s="25">
        <v>6863016.4399999995</v>
      </c>
    </row>
    <row r="13" spans="1:7" s="26" customFormat="1" ht="14.4" x14ac:dyDescent="0.3">
      <c r="A13" s="23" t="s">
        <v>16</v>
      </c>
      <c r="B13" s="24"/>
      <c r="C13" s="24"/>
      <c r="D13" s="24">
        <v>0</v>
      </c>
      <c r="E13" s="24"/>
      <c r="F13" s="24"/>
      <c r="G13" s="25">
        <v>0</v>
      </c>
    </row>
    <row r="14" spans="1:7" s="26" customFormat="1" ht="14.4" x14ac:dyDescent="0.3">
      <c r="A14" s="23" t="s">
        <v>17</v>
      </c>
      <c r="B14" s="24"/>
      <c r="C14" s="24"/>
      <c r="D14" s="24">
        <v>0</v>
      </c>
      <c r="E14" s="24"/>
      <c r="F14" s="24"/>
      <c r="G14" s="25">
        <v>0</v>
      </c>
    </row>
    <row r="15" spans="1:7" s="26" customFormat="1" ht="14.4" x14ac:dyDescent="0.3">
      <c r="A15" s="23" t="s">
        <v>18</v>
      </c>
      <c r="B15" s="24"/>
      <c r="C15" s="24"/>
      <c r="D15" s="24">
        <v>0</v>
      </c>
      <c r="E15" s="24"/>
      <c r="F15" s="24"/>
      <c r="G15" s="25">
        <v>0</v>
      </c>
    </row>
    <row r="16" spans="1:7" s="26" customFormat="1" ht="14.4" x14ac:dyDescent="0.3">
      <c r="A16" s="23" t="s">
        <v>19</v>
      </c>
      <c r="B16" s="24"/>
      <c r="C16" s="24"/>
      <c r="D16" s="24">
        <v>0</v>
      </c>
      <c r="E16" s="24"/>
      <c r="F16" s="24"/>
      <c r="G16" s="25">
        <v>0</v>
      </c>
    </row>
    <row r="17" spans="1:7" s="26" customFormat="1" ht="14.4" x14ac:dyDescent="0.3">
      <c r="A17" s="23" t="s">
        <v>20</v>
      </c>
      <c r="B17" s="24"/>
      <c r="C17" s="24"/>
      <c r="D17" s="24">
        <v>0</v>
      </c>
      <c r="E17" s="24"/>
      <c r="F17" s="24"/>
      <c r="G17" s="25"/>
    </row>
    <row r="18" spans="1:7" ht="14.4" x14ac:dyDescent="0.3">
      <c r="A18" s="27" t="s">
        <v>21</v>
      </c>
      <c r="B18" s="28"/>
      <c r="C18" s="28"/>
      <c r="D18" s="28"/>
      <c r="E18" s="28"/>
      <c r="F18" s="28"/>
      <c r="G18" s="28"/>
    </row>
    <row r="19" spans="1:7" s="26" customFormat="1" ht="14.4" x14ac:dyDescent="0.3">
      <c r="A19" s="29" t="s">
        <v>22</v>
      </c>
      <c r="B19" s="30">
        <f>SUM(B20:GASTO_E_FIN_01)</f>
        <v>0</v>
      </c>
      <c r="C19" s="30">
        <f>SUM(C20:GASTO_E_FIN_02)</f>
        <v>48203541.979999997</v>
      </c>
      <c r="D19" s="30">
        <f>SUM(D20:GASTO_E_FIN_03)</f>
        <v>48203541.979999997</v>
      </c>
      <c r="E19" s="30">
        <f>SUM(E20:GASTO_E_FIN_04)</f>
        <v>7907820.3599999994</v>
      </c>
      <c r="F19" s="30">
        <f>SUM(F20:GASTO_E_FIN_05)</f>
        <v>7907820.3599999994</v>
      </c>
      <c r="G19" s="30">
        <f>SUM(G20:GASTO_E_FIN_06)</f>
        <v>40295721.61999999</v>
      </c>
    </row>
    <row r="20" spans="1:7" s="26" customFormat="1" ht="14.4" x14ac:dyDescent="0.3">
      <c r="A20" s="23" t="s">
        <v>13</v>
      </c>
      <c r="B20" s="24">
        <v>0</v>
      </c>
      <c r="C20" s="24">
        <v>457010.01</v>
      </c>
      <c r="D20" s="24">
        <v>457010.01</v>
      </c>
      <c r="E20" s="24">
        <v>27629.03</v>
      </c>
      <c r="F20" s="24">
        <v>27629.03</v>
      </c>
      <c r="G20" s="24">
        <v>429380.98</v>
      </c>
    </row>
    <row r="21" spans="1:7" s="26" customFormat="1" ht="14.4" x14ac:dyDescent="0.3">
      <c r="A21" s="23" t="s">
        <v>14</v>
      </c>
      <c r="B21" s="24">
        <v>0</v>
      </c>
      <c r="C21" s="24">
        <v>43612441.829999998</v>
      </c>
      <c r="D21" s="24">
        <v>43612441.829999998</v>
      </c>
      <c r="E21" s="24">
        <v>6888645.5599999996</v>
      </c>
      <c r="F21" s="24">
        <v>6888645.5599999996</v>
      </c>
      <c r="G21" s="24">
        <v>36723796.269999996</v>
      </c>
    </row>
    <row r="22" spans="1:7" s="26" customFormat="1" ht="14.4" x14ac:dyDescent="0.3">
      <c r="A22" s="23" t="s">
        <v>15</v>
      </c>
      <c r="B22" s="24">
        <v>0</v>
      </c>
      <c r="C22" s="24">
        <v>4134090.14</v>
      </c>
      <c r="D22" s="24">
        <v>4134090.14</v>
      </c>
      <c r="E22" s="24">
        <v>991545.77</v>
      </c>
      <c r="F22" s="24">
        <v>991545.77</v>
      </c>
      <c r="G22" s="24">
        <v>3142544.37</v>
      </c>
    </row>
    <row r="23" spans="1:7" s="26" customFormat="1" ht="14.4" x14ac:dyDescent="0.3">
      <c r="A23" s="23" t="s">
        <v>16</v>
      </c>
      <c r="B23" s="24"/>
      <c r="C23" s="24"/>
      <c r="D23" s="24">
        <v>0</v>
      </c>
      <c r="E23" s="24"/>
      <c r="F23" s="24"/>
      <c r="G23" s="24">
        <v>0</v>
      </c>
    </row>
    <row r="24" spans="1:7" s="26" customFormat="1" ht="14.4" x14ac:dyDescent="0.3">
      <c r="A24" s="23" t="s">
        <v>17</v>
      </c>
      <c r="B24" s="24"/>
      <c r="C24" s="24"/>
      <c r="D24" s="24">
        <v>0</v>
      </c>
      <c r="E24" s="24"/>
      <c r="F24" s="24"/>
      <c r="G24" s="24">
        <v>0</v>
      </c>
    </row>
    <row r="25" spans="1:7" s="26" customFormat="1" ht="14.4" x14ac:dyDescent="0.3">
      <c r="A25" s="23" t="s">
        <v>18</v>
      </c>
      <c r="B25" s="24"/>
      <c r="C25" s="24"/>
      <c r="D25" s="24">
        <v>0</v>
      </c>
      <c r="E25" s="24"/>
      <c r="F25" s="24"/>
      <c r="G25" s="24">
        <v>0</v>
      </c>
    </row>
    <row r="26" spans="1:7" s="26" customFormat="1" ht="14.4" x14ac:dyDescent="0.3">
      <c r="A26" s="23" t="s">
        <v>19</v>
      </c>
      <c r="B26" s="24"/>
      <c r="C26" s="24"/>
      <c r="D26" s="24">
        <v>0</v>
      </c>
      <c r="E26" s="24"/>
      <c r="F26" s="24"/>
      <c r="G26" s="24">
        <v>0</v>
      </c>
    </row>
    <row r="27" spans="1:7" s="26" customFormat="1" ht="14.4" x14ac:dyDescent="0.3">
      <c r="A27" s="23" t="s">
        <v>20</v>
      </c>
      <c r="B27" s="24"/>
      <c r="C27" s="24"/>
      <c r="D27" s="24"/>
      <c r="E27" s="24"/>
      <c r="F27" s="24"/>
      <c r="G27" s="24"/>
    </row>
    <row r="28" spans="1:7" ht="14.4" x14ac:dyDescent="0.3">
      <c r="A28" s="27" t="s">
        <v>21</v>
      </c>
      <c r="B28" s="28"/>
      <c r="C28" s="28"/>
      <c r="D28" s="28"/>
      <c r="E28" s="28"/>
      <c r="F28" s="28"/>
      <c r="G28" s="28"/>
    </row>
    <row r="29" spans="1:7" ht="14.4" x14ac:dyDescent="0.3">
      <c r="A29" s="29" t="s">
        <v>23</v>
      </c>
      <c r="B29" s="30">
        <f>GASTO_NE_T1+GASTO_E_T1</f>
        <v>38719606.990000002</v>
      </c>
      <c r="C29" s="30">
        <f>GASTO_NE_T2+GASTO_E_T2</f>
        <v>52001841.899999999</v>
      </c>
      <c r="D29" s="30">
        <f>GASTO_NE_T3+GASTO_E_T3</f>
        <v>90721448.889999986</v>
      </c>
      <c r="E29" s="30">
        <f>GASTO_NE_T4+GASTO_E_T4</f>
        <v>29500916.119999997</v>
      </c>
      <c r="F29" s="30">
        <f>GASTO_NE_T5+GASTO_E_T5</f>
        <v>29363992.789999999</v>
      </c>
      <c r="G29" s="30">
        <f>GASTO_NE_T6+GASTO_E_T6</f>
        <v>61220532.769999996</v>
      </c>
    </row>
    <row r="30" spans="1:7" ht="14.4" x14ac:dyDescent="0.3">
      <c r="A30" s="29"/>
      <c r="B30" s="30"/>
      <c r="C30" s="30"/>
      <c r="D30" s="30"/>
      <c r="E30" s="30"/>
      <c r="F30" s="30"/>
      <c r="G30" s="30"/>
    </row>
    <row r="31" spans="1:7" ht="14.4" x14ac:dyDescent="0.3">
      <c r="A31" s="29"/>
      <c r="B31" s="30"/>
      <c r="C31" s="30"/>
      <c r="D31" s="30"/>
      <c r="E31" s="30"/>
      <c r="F31" s="30"/>
      <c r="G31" s="30"/>
    </row>
    <row r="32" spans="1:7" ht="14.4" x14ac:dyDescent="0.3">
      <c r="A32" s="29"/>
      <c r="B32" s="30"/>
      <c r="C32" s="30"/>
      <c r="D32" s="30"/>
      <c r="E32" s="30"/>
      <c r="F32" s="30"/>
      <c r="G32" s="30"/>
    </row>
    <row r="33" spans="1:7" ht="14.4" x14ac:dyDescent="0.3">
      <c r="A33" s="34" t="s">
        <v>24</v>
      </c>
      <c r="B33" s="31"/>
      <c r="C33" s="31"/>
      <c r="D33" s="31"/>
      <c r="E33" s="31"/>
      <c r="F33" s="31"/>
      <c r="G33" s="32"/>
    </row>
    <row r="34" spans="1:7" ht="14.4" hidden="1" x14ac:dyDescent="0.3">
      <c r="A34" s="33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2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Hoja1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dcterms:created xsi:type="dcterms:W3CDTF">2019-07-19T20:47:44Z</dcterms:created>
  <dcterms:modified xsi:type="dcterms:W3CDTF">2019-07-19T20:48:45Z</dcterms:modified>
</cp:coreProperties>
</file>